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6925903B-9E8D-4711-99CF-C323AC415C6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Print_Area" localSheetId="0">Hoja1!$A$2:$G$43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0" i="1"/>
  <c r="A37" i="1"/>
  <c r="A38" i="1"/>
  <c r="A39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<sst xmlns="http://schemas.openxmlformats.org/spreadsheetml/2006/main" count="106" uniqueCount="81">
  <si>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</si>
  <si>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</si>
  <si>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</si>
  <si>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</si>
  <si>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</si>
  <si>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</si>
  <si>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</si>
  <si>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</si>
  <si>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</si>
  <si>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</si>
  <si>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</si>
  <si>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</si>
  <si>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</si>
  <si>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</si>
  <si>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Vo.BO.</t>
  </si>
  <si>
    <t>OLGA MARGARITA JULIAN LEIVA</t>
  </si>
  <si>
    <t>CARMEN ELENA CONTRERAS REYES DE KITSON</t>
  </si>
  <si>
    <t>ZOILA JUDITH SANCHEZ MORALES</t>
  </si>
  <si>
    <t>LIGIA LORENA ARDON FRANCO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</si>
  <si>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</si>
  <si>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</si>
  <si>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</si>
  <si>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</si>
  <si>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</si>
  <si>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</si>
  <si>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</si>
  <si>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PEDRO ROCHE RODRÍGUEZ</t>
  </si>
  <si>
    <t>KAREN ILIANA BERGANZA GARCÍA DE SAGASTUME</t>
  </si>
  <si>
    <t>ANA LUISA GONZÁLEZ VARGAS</t>
  </si>
  <si>
    <t>CELVIN MANOLO GALINDO LÓPEZ</t>
  </si>
  <si>
    <t>MIRIAM CATALINA AJANEL IXTABALÁN</t>
  </si>
  <si>
    <t>MARÍA LUISA ROSALES ROJO DE VIDES</t>
  </si>
  <si>
    <t xml:space="preserve">                   LISTADO DE ASESORES VICEPRESIDENCIA DE LA REPÚBLICA ENERO 2024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</si>
  <si>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</si>
  <si>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</si>
  <si>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</si>
  <si>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</si>
  <si>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</si>
  <si>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EDDY ALEJANDRO ORELLANA ZETA</t>
  </si>
  <si>
    <t>ISABEL NICTÉ AJCET APÉN</t>
  </si>
  <si>
    <t>JUSTO RUFINO GÓMEZ JUÁREZ</t>
  </si>
  <si>
    <t>ANA MARÍA RODAS OCHAITA DE OCHOA</t>
  </si>
  <si>
    <t>JUAN JOSÉ CABRERA ALONSO</t>
  </si>
  <si>
    <t>HILDA ELIZABETH PINEDA GARCÍA</t>
  </si>
  <si>
    <t>VICTOR MANUEL MATIAS PÉREZ</t>
  </si>
  <si>
    <t>KENYA FERNANDA URRUTIA CORADO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</si>
  <si>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</si>
  <si>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</si>
  <si>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</si>
  <si>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</si>
  <si>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</si>
  <si>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</si>
  <si>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</si>
  <si>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</si>
  <si>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</si>
  <si>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</si>
  <si>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</si>
  <si>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</si>
  <si>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13-2024</t>
  </si>
  <si>
    <t>14-2024</t>
  </si>
  <si>
    <t>15-2024</t>
  </si>
  <si>
    <t>16-2024</t>
  </si>
  <si>
    <t>17-2024</t>
  </si>
  <si>
    <t>18-2024</t>
  </si>
  <si>
    <t>19-2024</t>
  </si>
  <si>
    <t>20-2024</t>
  </si>
  <si>
    <t>21-2024</t>
  </si>
  <si>
    <t>22-2024</t>
  </si>
  <si>
    <t>23-2024</t>
  </si>
  <si>
    <t>24-2024</t>
  </si>
  <si>
    <t>25-2024</t>
  </si>
  <si>
    <t>26-2024</t>
  </si>
  <si>
    <t>27-2024</t>
  </si>
  <si>
    <t>29-2024</t>
  </si>
  <si>
    <t>30-2024</t>
  </si>
  <si>
    <t>31-2024</t>
  </si>
  <si>
    <t>NUEVO CONTRATO 04/01/2024</t>
  </si>
  <si>
    <t>NUEVO CONTRATO 08/01/2024</t>
  </si>
  <si>
    <t>NUEVO CONTRATO 16/01/2024</t>
  </si>
  <si>
    <t>NUEVO CONTRATO 25/01/2024</t>
  </si>
  <si>
    <t>NUEVO CONTRATO 03/01/2024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</si>
</sst>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 Light"/>
      <family val="2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1"/>
      <name val="Altivo Light"/>
      <family val="2"/>
    </font>
    <font>
      <b/>
      <sz val="11"/>
      <color theme="1"/>
      <name val="Altivo Light"/>
      <family val="2"/>
    </font>
    <font>
      <b/>
      <sz val="16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5" fillId="0" borderId="0" xfId="0" applyFont="1" applyBorder="1"/>
    <xf numFmtId="0" fontId="5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0" borderId="12" xfId="0" applyBorder="1"/>
    <xf numFmtId="0" fontId="0" fillId="3" borderId="0" xfId="0" applyFill="1" applyBorder="1"/>
    <xf numFmtId="0" fontId="5" fillId="3" borderId="0" xfId="0" applyFont="1" applyFill="1" applyBorder="1"/>
    <xf numFmtId="44" fontId="7" fillId="3" borderId="9" xfId="1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7" fillId="3" borderId="0" xfId="0" applyFont="1" applyFill="1" applyBorder="1"/>
    <xf numFmtId="0" fontId="0" fillId="3" borderId="12" xfId="0" applyFill="1" applyBorder="1"/>
    <xf numFmtId="0" fontId="8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4" fontId="8" fillId="0" borderId="0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4" fontId="9" fillId="0" borderId="0" xfId="1" applyFont="1"/>
    <xf numFmtId="0" fontId="9" fillId="0" borderId="0" xfId="0" applyFont="1"/>
    <xf numFmtId="0" fontId="9" fillId="0" borderId="5" xfId="0" applyFont="1" applyBorder="1"/>
    <xf numFmtId="0" fontId="9" fillId="0" borderId="6" xfId="0" applyFont="1" applyBorder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44" fontId="9" fillId="0" borderId="6" xfId="1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4" fontId="9" fillId="0" borderId="0" xfId="1" applyFont="1" applyBorder="1"/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4" fontId="10" fillId="2" borderId="4" xfId="1" applyFont="1" applyFill="1" applyBorder="1" applyAlignment="1">
      <alignment horizontal="center" wrapText="1"/>
    </xf>
    <xf numFmtId="44" fontId="10" fillId="2" borderId="4" xfId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vertical="center"/>
    </xf>
    <xf numFmtId="49" fontId="9" fillId="0" borderId="10" xfId="0" applyNumberFormat="1" applyFont="1" applyFill="1" applyBorder="1" applyAlignment="1">
      <alignment horizontal="center" vertical="center"/>
    </xf>
    <xf numFmtId="44" fontId="9" fillId="0" borderId="8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9" fillId="0" borderId="8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4" fontId="11" fillId="0" borderId="4" xfId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4" fontId="11" fillId="0" borderId="11" xfId="1" applyNumberFormat="1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4" fontId="4" fillId="0" borderId="0" xfId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22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22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22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G39" totalsRowShown="0" headerRowDxfId="17" dataDxfId="15" totalsRowDxfId="13" headerRowBorderDxfId="16" tableBorderDxfId="14" headerRowCellStyle="Moneda" totalsRowCellStyle="Moneda">
  <autoFilter ref="A9:G39" xr:uid="{00000000-0009-0000-0100-000001000000}"/>
  <sortState ref="A10:G36">
    <sortCondition ref="C10"/>
  </sortState>
  <tableColumns count="7">
    <tableColumn id="1" xr3:uid="{00000000-0010-0000-0000-000001000000}" name="Columna1" dataDxfId="12" totalsRowDxfId="11"/>
    <tableColumn id="2" xr3:uid="{00000000-0010-0000-0000-000002000000}" name="Columna2" dataDxfId="10"/>
    <tableColumn id="14" xr3:uid="{00000000-0010-0000-0000-00000E000000}" name="Columna22" dataDxfId="9" totalsRowDxfId="8"/>
    <tableColumn id="3" xr3:uid="{00000000-0010-0000-0000-000003000000}" name="Columna3" dataDxfId="7" totalsRowDxfId="6" dataCellStyle="Moneda"/>
    <tableColumn id="7" xr3:uid="{00000000-0010-0000-0000-000007000000}" name="Columna32" dataDxfId="5" totalsRowDxfId="4" dataCellStyle="Moneda"/>
    <tableColumn id="5" xr3:uid="{00000000-0010-0000-0000-000005000000}" name="Columna5" dataDxfId="3" totalsRowDxfId="2">
      <calculatedColumnFormula>Tabla1[[#This Row],[Columna3]]-Tabla1[[#This Row],[Columna32]]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A41"/>
  <sheetViews>
    <sheetView tabSelected="1" zoomScale="95" zoomScaleNormal="95" zoomScaleSheetLayoutView="30" workbookViewId="0">
      <selection activeCell="B12" sqref="B12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5" width="26.7109375" style="2" customWidth="1"/>
    <col min="6" max="6" width="26.5703125" customWidth="1"/>
    <col min="7" max="7" width="32.7109375" customWidth="1"/>
    <col min="8" max="8" width="11.42578125" style="11"/>
    <col min="9" max="53" width="11.42578125" style="5"/>
  </cols>
  <sheetData>
    <row r="3" spans="1:53" ht="10.5" customHeight="1" thickBot="1" x14ac:dyDescent="0.3">
      <c r="B3"/>
      <c r="D3" s="1"/>
      <c r="E3" s="1"/>
    </row>
    <row r="4" spans="1:53" ht="75" customHeight="1" thickBot="1" x14ac:dyDescent="0.3">
      <c r="A4" s="59" t="s">
        <v>32</v>
      </c>
      <c r="B4" s="60"/>
      <c r="C4" s="60"/>
      <c r="D4" s="60"/>
      <c r="E4" s="60"/>
      <c r="F4" s="60"/>
      <c r="G4" s="61"/>
    </row>
    <row r="5" spans="1:53" ht="1.5" customHeight="1" thickBot="1" x14ac:dyDescent="0.4">
      <c r="A5" s="22"/>
      <c r="B5" s="23"/>
      <c r="C5" s="24"/>
      <c r="D5" s="25"/>
      <c r="E5" s="25"/>
      <c r="F5" s="26"/>
      <c r="G5" s="26"/>
    </row>
    <row r="6" spans="1:53" ht="1.1499999999999999" customHeight="1" x14ac:dyDescent="0.35">
      <c r="A6" s="27"/>
      <c r="B6" s="28"/>
      <c r="C6" s="29"/>
      <c r="D6" s="30"/>
      <c r="E6" s="30"/>
      <c r="F6" s="30"/>
      <c r="G6" s="31"/>
    </row>
    <row r="7" spans="1:53" ht="1.1499999999999999" customHeight="1" thickBot="1" x14ac:dyDescent="0.4">
      <c r="A7" s="32"/>
      <c r="B7" s="33"/>
      <c r="C7" s="34"/>
      <c r="D7" s="35"/>
      <c r="E7" s="35"/>
      <c r="F7" s="35"/>
      <c r="G7" s="22"/>
    </row>
    <row r="8" spans="1:53" s="8" customFormat="1" ht="56.25" customHeight="1" thickBot="1" x14ac:dyDescent="0.4">
      <c r="A8" s="36" t="s">
        <v>2</v>
      </c>
      <c r="B8" s="37" t="s">
        <v>0</v>
      </c>
      <c r="C8" s="38" t="s">
        <v>9</v>
      </c>
      <c r="D8" s="39" t="s">
        <v>11</v>
      </c>
      <c r="E8" s="40" t="s">
        <v>12</v>
      </c>
      <c r="F8" s="37" t="s">
        <v>13</v>
      </c>
      <c r="G8" s="37" t="s">
        <v>1</v>
      </c>
      <c r="H8" s="1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53" ht="10.9" hidden="1" customHeight="1" thickBot="1" x14ac:dyDescent="0.4">
      <c r="A9" s="41" t="s">
        <v>3</v>
      </c>
      <c r="B9" s="42" t="s">
        <v>4</v>
      </c>
      <c r="C9" s="43" t="s">
        <v>8</v>
      </c>
      <c r="D9" s="44" t="s">
        <v>5</v>
      </c>
      <c r="E9" s="45" t="s">
        <v>10</v>
      </c>
      <c r="F9" s="46" t="s">
        <v>6</v>
      </c>
      <c r="G9" s="47" t="s">
        <v>7</v>
      </c>
      <c r="H9" s="13"/>
    </row>
    <row r="10" spans="1:53" s="4" customFormat="1" ht="60" customHeight="1" thickBot="1" x14ac:dyDescent="0.35">
      <c r="A10" s="48">
        <v>1</v>
      </c>
      <c r="B10" s="55" t="s">
        <v>15</v>
      </c>
      <c r="C10" s="49" t="s">
        <v>46</v>
      </c>
      <c r="D10" s="50">
        <v>226774.19</v>
      </c>
      <c r="E10" s="50">
        <v>17774.189999999999</v>
      </c>
      <c r="F10" s="50">
        <f>Tabla1[[#This Row],[Columna3]]-Tabla1[[#This Row],[Columna32]]</f>
        <v>209000</v>
      </c>
      <c r="G10" s="57" t="s">
        <v>80</v>
      </c>
      <c r="H10" s="14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53" ht="60" customHeight="1" thickBot="1" x14ac:dyDescent="0.35">
      <c r="A11" s="48">
        <v>2</v>
      </c>
      <c r="B11" s="55" t="s">
        <v>22</v>
      </c>
      <c r="C11" s="52" t="s">
        <v>47</v>
      </c>
      <c r="D11" s="50">
        <v>137258.06</v>
      </c>
      <c r="E11" s="50">
        <v>10758.06</v>
      </c>
      <c r="F11" s="50">
        <f>Tabla1[[#This Row],[Columna3]]-Tabla1[[#This Row],[Columna32]]</f>
        <v>126500</v>
      </c>
      <c r="G11" s="51" t="s">
        <v>80</v>
      </c>
      <c r="H11" s="15"/>
    </row>
    <row r="12" spans="1:53" ht="60" customHeight="1" thickBot="1" x14ac:dyDescent="0.35">
      <c r="A12" s="48">
        <v>3</v>
      </c>
      <c r="B12" s="56" t="s">
        <v>33</v>
      </c>
      <c r="C12" s="52" t="s">
        <v>48</v>
      </c>
      <c r="D12" s="50">
        <v>214838.71</v>
      </c>
      <c r="E12" s="50">
        <v>16838.71</v>
      </c>
      <c r="F12" s="50">
        <f>Tabla1[[#This Row],[Columna3]]-Tabla1[[#This Row],[Columna32]]</f>
        <v>198000</v>
      </c>
      <c r="G12" s="51" t="s">
        <v>80</v>
      </c>
      <c r="H12" s="15"/>
    </row>
    <row r="13" spans="1:53" ht="60" customHeight="1" thickBot="1" x14ac:dyDescent="0.35">
      <c r="A13" s="48">
        <f>A12+1</f>
        <v>4</v>
      </c>
      <c r="B13" s="55" t="s">
        <v>23</v>
      </c>
      <c r="C13" s="49" t="s">
        <v>49</v>
      </c>
      <c r="D13" s="50">
        <v>143225.81</v>
      </c>
      <c r="E13" s="50">
        <v>11225.81</v>
      </c>
      <c r="F13" s="50">
        <f>Tabla1[[#This Row],[Columna3]]-Tabla1[[#This Row],[Columna32]]</f>
        <v>132000</v>
      </c>
      <c r="G13" s="51" t="s">
        <v>80</v>
      </c>
      <c r="H13" s="15"/>
    </row>
    <row r="14" spans="1:53" ht="60" customHeight="1" thickBot="1" x14ac:dyDescent="0.35">
      <c r="A14" s="48">
        <f t="shared" ref="A14:A39" si="0">A13+1</f>
        <v>5</v>
      </c>
      <c r="B14" s="55" t="s">
        <v>24</v>
      </c>
      <c r="C14" s="52" t="s">
        <v>50</v>
      </c>
      <c r="D14" s="50">
        <v>59677.42</v>
      </c>
      <c r="E14" s="50">
        <v>4677.42</v>
      </c>
      <c r="F14" s="50">
        <f>Tabla1[[#This Row],[Columna3]]-Tabla1[[#This Row],[Columna32]]</f>
        <v>55000</v>
      </c>
      <c r="G14" s="51" t="s">
        <v>80</v>
      </c>
      <c r="H14" s="15"/>
    </row>
    <row r="15" spans="1:53" ht="60" customHeight="1" thickBot="1" x14ac:dyDescent="0.35">
      <c r="A15" s="48">
        <f t="shared" si="0"/>
        <v>6</v>
      </c>
      <c r="B15" s="56" t="s">
        <v>34</v>
      </c>
      <c r="C15" s="52" t="s">
        <v>51</v>
      </c>
      <c r="D15" s="50">
        <v>119354.84</v>
      </c>
      <c r="E15" s="50">
        <v>9354.84</v>
      </c>
      <c r="F15" s="50">
        <f>Tabla1[[#This Row],[Columna3]]-Tabla1[[#This Row],[Columna32]]</f>
        <v>110000</v>
      </c>
      <c r="G15" s="51" t="s">
        <v>80</v>
      </c>
      <c r="H15" s="15"/>
    </row>
    <row r="16" spans="1:53" ht="60" customHeight="1" thickBot="1" x14ac:dyDescent="0.35">
      <c r="A16" s="48">
        <f t="shared" si="0"/>
        <v>7</v>
      </c>
      <c r="B16" s="55" t="s">
        <v>25</v>
      </c>
      <c r="C16" s="52" t="s">
        <v>52</v>
      </c>
      <c r="D16" s="50">
        <v>71612.899999999994</v>
      </c>
      <c r="E16" s="50">
        <v>5612.9</v>
      </c>
      <c r="F16" s="50">
        <f>Tabla1[[#This Row],[Columna3]]-Tabla1[[#This Row],[Columna32]]</f>
        <v>66000</v>
      </c>
      <c r="G16" s="51" t="s">
        <v>80</v>
      </c>
      <c r="H16" s="15"/>
    </row>
    <row r="17" spans="1:53" ht="60" customHeight="1" thickBot="1" x14ac:dyDescent="0.35">
      <c r="A17" s="48">
        <f t="shared" si="0"/>
        <v>8</v>
      </c>
      <c r="B17" s="55" t="s">
        <v>29</v>
      </c>
      <c r="C17" s="49" t="s">
        <v>53</v>
      </c>
      <c r="D17" s="50">
        <v>238709.68</v>
      </c>
      <c r="E17" s="50">
        <v>18709.68</v>
      </c>
      <c r="F17" s="50">
        <f>Tabla1[[#This Row],[Columna3]]-Tabla1[[#This Row],[Columna32]]</f>
        <v>220000</v>
      </c>
      <c r="G17" s="51" t="s">
        <v>80</v>
      </c>
      <c r="H17" s="15"/>
    </row>
    <row r="18" spans="1:53" s="4" customFormat="1" ht="60" customHeight="1" thickBot="1" x14ac:dyDescent="0.35">
      <c r="A18" s="48">
        <f t="shared" si="0"/>
        <v>9</v>
      </c>
      <c r="B18" s="55" t="s">
        <v>20</v>
      </c>
      <c r="C18" s="52" t="s">
        <v>54</v>
      </c>
      <c r="D18" s="50">
        <v>71612.899999999994</v>
      </c>
      <c r="E18" s="50">
        <v>5612.9</v>
      </c>
      <c r="F18" s="50">
        <f>Tabla1[[#This Row],[Columna3]]-Tabla1[[#This Row],[Columna32]]</f>
        <v>66000</v>
      </c>
      <c r="G18" s="51" t="s">
        <v>80</v>
      </c>
      <c r="H18" s="1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s="4" customFormat="1" ht="60" customHeight="1" thickBot="1" x14ac:dyDescent="0.35">
      <c r="A19" s="48">
        <f t="shared" si="0"/>
        <v>10</v>
      </c>
      <c r="B19" s="55" t="s">
        <v>30</v>
      </c>
      <c r="C19" s="49" t="s">
        <v>55</v>
      </c>
      <c r="D19" s="50">
        <v>262580.65000000002</v>
      </c>
      <c r="E19" s="50">
        <v>20580.650000000001</v>
      </c>
      <c r="F19" s="50">
        <f>Tabla1[[#This Row],[Columna3]]-Tabla1[[#This Row],[Columna32]]</f>
        <v>242000.00000000003</v>
      </c>
      <c r="G19" s="51" t="s">
        <v>80</v>
      </c>
      <c r="H19" s="1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s="4" customFormat="1" ht="60" customHeight="1" thickBot="1" x14ac:dyDescent="0.35">
      <c r="A20" s="48">
        <f t="shared" si="0"/>
        <v>11</v>
      </c>
      <c r="B20" s="55" t="s">
        <v>19</v>
      </c>
      <c r="C20" s="52" t="s">
        <v>56</v>
      </c>
      <c r="D20" s="50">
        <v>71612.899999999994</v>
      </c>
      <c r="E20" s="50">
        <v>5612.9</v>
      </c>
      <c r="F20" s="50">
        <f>Tabla1[[#This Row],[Columna3]]-Tabla1[[#This Row],[Columna32]]</f>
        <v>66000</v>
      </c>
      <c r="G20" s="51" t="s">
        <v>80</v>
      </c>
      <c r="H20" s="14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s="4" customFormat="1" ht="60" customHeight="1" thickBot="1" x14ac:dyDescent="0.35">
      <c r="A21" s="48">
        <f t="shared" si="0"/>
        <v>12</v>
      </c>
      <c r="B21" s="56" t="s">
        <v>35</v>
      </c>
      <c r="C21" s="52" t="s">
        <v>57</v>
      </c>
      <c r="D21" s="50">
        <v>89516.13</v>
      </c>
      <c r="E21" s="50">
        <v>7016.13</v>
      </c>
      <c r="F21" s="50">
        <f>Tabla1[[#This Row],[Columna3]]-Tabla1[[#This Row],[Columna32]]</f>
        <v>82500</v>
      </c>
      <c r="G21" s="51" t="s">
        <v>80</v>
      </c>
      <c r="H21" s="1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  <row r="22" spans="1:53" s="4" customFormat="1" ht="60" customHeight="1" thickBot="1" x14ac:dyDescent="0.35">
      <c r="A22" s="48">
        <f t="shared" si="0"/>
        <v>13</v>
      </c>
      <c r="B22" s="56" t="s">
        <v>36</v>
      </c>
      <c r="C22" s="49" t="s">
        <v>58</v>
      </c>
      <c r="D22" s="50">
        <v>238709.68</v>
      </c>
      <c r="E22" s="50">
        <v>18709.68</v>
      </c>
      <c r="F22" s="50">
        <f>Tabla1[[#This Row],[Columna3]]-Tabla1[[#This Row],[Columna32]]</f>
        <v>220000</v>
      </c>
      <c r="G22" s="51" t="s">
        <v>80</v>
      </c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  <row r="23" spans="1:53" s="4" customFormat="1" ht="60" customHeight="1" thickBot="1" x14ac:dyDescent="0.35">
      <c r="A23" s="48">
        <f t="shared" si="0"/>
        <v>14</v>
      </c>
      <c r="B23" s="55" t="s">
        <v>21</v>
      </c>
      <c r="C23" s="49" t="s">
        <v>59</v>
      </c>
      <c r="D23" s="50">
        <v>83548.39</v>
      </c>
      <c r="E23" s="50">
        <v>6548.39</v>
      </c>
      <c r="F23" s="50">
        <f>Tabla1[[#This Row],[Columna3]]-Tabla1[[#This Row],[Columna32]]</f>
        <v>77000</v>
      </c>
      <c r="G23" s="51" t="s">
        <v>80</v>
      </c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spans="1:53" ht="60" customHeight="1" thickBot="1" x14ac:dyDescent="0.35">
      <c r="A24" s="48">
        <f t="shared" si="0"/>
        <v>15</v>
      </c>
      <c r="B24" s="56" t="s">
        <v>37</v>
      </c>
      <c r="C24" s="49" t="s">
        <v>60</v>
      </c>
      <c r="D24" s="50">
        <v>214838.71</v>
      </c>
      <c r="E24" s="50">
        <v>16838.71</v>
      </c>
      <c r="F24" s="50">
        <f>Tabla1[[#This Row],[Columna3]]-Tabla1[[#This Row],[Columna32]]</f>
        <v>198000</v>
      </c>
      <c r="G24" s="51" t="s">
        <v>80</v>
      </c>
      <c r="H24" s="15"/>
    </row>
    <row r="25" spans="1:53" ht="60" customHeight="1" thickBot="1" x14ac:dyDescent="0.35">
      <c r="A25" s="48">
        <f t="shared" si="0"/>
        <v>16</v>
      </c>
      <c r="B25" s="55" t="s">
        <v>27</v>
      </c>
      <c r="C25" s="52" t="s">
        <v>61</v>
      </c>
      <c r="D25" s="50">
        <v>107419.35</v>
      </c>
      <c r="E25" s="50">
        <v>8419.35</v>
      </c>
      <c r="F25" s="50">
        <f>Tabla1[[#This Row],[Columna3]]-Tabla1[[#This Row],[Columna32]]</f>
        <v>99000</v>
      </c>
      <c r="G25" s="51" t="s">
        <v>80</v>
      </c>
      <c r="H25" s="15"/>
    </row>
    <row r="26" spans="1:53" ht="60" customHeight="1" thickBot="1" x14ac:dyDescent="0.35">
      <c r="A26" s="48">
        <f t="shared" si="0"/>
        <v>17</v>
      </c>
      <c r="B26" s="55" t="s">
        <v>28</v>
      </c>
      <c r="C26" s="49" t="s">
        <v>62</v>
      </c>
      <c r="D26" s="50">
        <v>143225.81</v>
      </c>
      <c r="E26" s="50">
        <v>11225.81</v>
      </c>
      <c r="F26" s="50">
        <f>Tabla1[[#This Row],[Columna3]]-Tabla1[[#This Row],[Columna32]]</f>
        <v>132000</v>
      </c>
      <c r="G26" s="51" t="s">
        <v>80</v>
      </c>
      <c r="H26" s="15"/>
    </row>
    <row r="27" spans="1:53" ht="60" customHeight="1" thickBot="1" x14ac:dyDescent="0.35">
      <c r="A27" s="48">
        <f t="shared" si="0"/>
        <v>18</v>
      </c>
      <c r="B27" s="55" t="s">
        <v>17</v>
      </c>
      <c r="C27" s="49" t="s">
        <v>63</v>
      </c>
      <c r="D27" s="50">
        <v>83548.39</v>
      </c>
      <c r="E27" s="50">
        <v>6548.39</v>
      </c>
      <c r="F27" s="50">
        <f>Tabla1[[#This Row],[Columna3]]-Tabla1[[#This Row],[Columna32]]</f>
        <v>77000</v>
      </c>
      <c r="G27" s="51" t="s">
        <v>80</v>
      </c>
      <c r="H27" s="15"/>
    </row>
    <row r="28" spans="1:53" ht="60" customHeight="1" thickBot="1" x14ac:dyDescent="0.3">
      <c r="A28" s="48">
        <f t="shared" si="0"/>
        <v>19</v>
      </c>
      <c r="B28" s="55" t="s">
        <v>18</v>
      </c>
      <c r="C28" s="53" t="s">
        <v>64</v>
      </c>
      <c r="D28" s="54">
        <v>29354.84</v>
      </c>
      <c r="E28" s="50">
        <v>9354.84</v>
      </c>
      <c r="F28" s="50">
        <f>Tabla1[[#This Row],[Columna3]]-Tabla1[[#This Row],[Columna32]]</f>
        <v>20000</v>
      </c>
      <c r="G28" s="51" t="s">
        <v>80</v>
      </c>
    </row>
    <row r="29" spans="1:53" ht="60" customHeight="1" thickBot="1" x14ac:dyDescent="0.3">
      <c r="A29" s="48">
        <f t="shared" si="0"/>
        <v>20</v>
      </c>
      <c r="B29" s="55" t="s">
        <v>31</v>
      </c>
      <c r="C29" s="49" t="s">
        <v>65</v>
      </c>
      <c r="D29" s="50">
        <v>119354.84</v>
      </c>
      <c r="E29" s="50">
        <v>9354.84</v>
      </c>
      <c r="F29" s="50">
        <f>Tabla1[[#This Row],[Columna3]]-Tabla1[[#This Row],[Columna32]]</f>
        <v>110000</v>
      </c>
      <c r="G29" s="51" t="s">
        <v>80</v>
      </c>
    </row>
    <row r="30" spans="1:53" s="10" customFormat="1" ht="60" customHeight="1" thickBot="1" x14ac:dyDescent="0.3">
      <c r="A30" s="48">
        <f t="shared" si="0"/>
        <v>21</v>
      </c>
      <c r="B30" s="56" t="s">
        <v>38</v>
      </c>
      <c r="C30" s="52" t="s">
        <v>66</v>
      </c>
      <c r="D30" s="50">
        <v>119354.84</v>
      </c>
      <c r="E30" s="50">
        <v>9354.84</v>
      </c>
      <c r="F30" s="50">
        <f>Tabla1[[#This Row],[Columna3]]-Tabla1[[#This Row],[Columna32]]</f>
        <v>110000</v>
      </c>
      <c r="G30" s="51" t="s">
        <v>80</v>
      </c>
      <c r="H30" s="16"/>
    </row>
    <row r="31" spans="1:53" s="5" customFormat="1" ht="60" customHeight="1" thickBot="1" x14ac:dyDescent="0.3">
      <c r="A31" s="48">
        <f t="shared" si="0"/>
        <v>22</v>
      </c>
      <c r="B31" s="56" t="s">
        <v>39</v>
      </c>
      <c r="C31" s="52" t="s">
        <v>67</v>
      </c>
      <c r="D31" s="50">
        <v>95483.87</v>
      </c>
      <c r="E31" s="50">
        <v>7483.87</v>
      </c>
      <c r="F31" s="50">
        <f>Tabla1[[#This Row],[Columna3]]-Tabla1[[#This Row],[Columna32]]</f>
        <v>88000</v>
      </c>
      <c r="G31" s="51" t="s">
        <v>80</v>
      </c>
      <c r="H31" s="11"/>
    </row>
    <row r="32" spans="1:53" s="5" customFormat="1" ht="60" customHeight="1" thickBot="1" x14ac:dyDescent="0.3">
      <c r="A32" s="48">
        <f t="shared" si="0"/>
        <v>23</v>
      </c>
      <c r="B32" s="55" t="s">
        <v>26</v>
      </c>
      <c r="C32" s="52" t="s">
        <v>68</v>
      </c>
      <c r="D32" s="50">
        <v>71419.350000000006</v>
      </c>
      <c r="E32" s="50">
        <v>5419.35</v>
      </c>
      <c r="F32" s="50">
        <f>Tabla1[[#This Row],[Columna3]]-Tabla1[[#This Row],[Columna32]]</f>
        <v>66000</v>
      </c>
      <c r="G32" s="51" t="s">
        <v>76</v>
      </c>
      <c r="H32" s="11"/>
    </row>
    <row r="33" spans="1:8" ht="60" customHeight="1" thickBot="1" x14ac:dyDescent="0.3">
      <c r="A33" s="48">
        <f t="shared" si="0"/>
        <v>24</v>
      </c>
      <c r="B33" s="56" t="s">
        <v>16</v>
      </c>
      <c r="C33" s="49" t="s">
        <v>69</v>
      </c>
      <c r="D33" s="50">
        <v>58064.52</v>
      </c>
      <c r="E33" s="50">
        <v>18064.52</v>
      </c>
      <c r="F33" s="50">
        <f>Tabla1[[#This Row],[Columna3]]-Tabla1[[#This Row],[Columna32]]</f>
        <v>40000</v>
      </c>
      <c r="G33" s="51" t="s">
        <v>76</v>
      </c>
    </row>
    <row r="34" spans="1:8" ht="60" customHeight="1" thickBot="1" x14ac:dyDescent="0.35">
      <c r="A34" s="48">
        <f t="shared" si="0"/>
        <v>25</v>
      </c>
      <c r="B34" s="56" t="s">
        <v>40</v>
      </c>
      <c r="C34" s="49" t="s">
        <v>70</v>
      </c>
      <c r="D34" s="50">
        <v>58870.97</v>
      </c>
      <c r="E34" s="50">
        <v>3870.97</v>
      </c>
      <c r="F34" s="50">
        <f>Tabla1[[#This Row],[Columna3]]-Tabla1[[#This Row],[Columna32]]</f>
        <v>55000</v>
      </c>
      <c r="G34" s="51" t="s">
        <v>77</v>
      </c>
      <c r="H34" s="15"/>
    </row>
    <row r="35" spans="1:8" ht="60" customHeight="1" thickBot="1" x14ac:dyDescent="0.35">
      <c r="A35" s="48">
        <f t="shared" si="0"/>
        <v>26</v>
      </c>
      <c r="B35" s="56" t="s">
        <v>41</v>
      </c>
      <c r="C35" s="52" t="s">
        <v>71</v>
      </c>
      <c r="D35" s="50">
        <v>120919.35</v>
      </c>
      <c r="E35" s="50">
        <v>5419.35</v>
      </c>
      <c r="F35" s="50">
        <f>Tabla1[[#This Row],[Columna3]]-Tabla1[[#This Row],[Columna32]]</f>
        <v>115500</v>
      </c>
      <c r="G35" s="51" t="s">
        <v>78</v>
      </c>
      <c r="H35" s="15"/>
    </row>
    <row r="36" spans="1:8" ht="60" customHeight="1" thickBot="1" x14ac:dyDescent="0.35">
      <c r="A36" s="48">
        <f t="shared" si="0"/>
        <v>27</v>
      </c>
      <c r="B36" s="56" t="s">
        <v>42</v>
      </c>
      <c r="C36" s="52" t="s">
        <v>72</v>
      </c>
      <c r="D36" s="50">
        <v>287903.23</v>
      </c>
      <c r="E36" s="50">
        <v>12903.23</v>
      </c>
      <c r="F36" s="50">
        <f>Tabla1[[#This Row],[Columna3]]-Tabla1[[#This Row],[Columna32]]</f>
        <v>275000</v>
      </c>
      <c r="G36" s="51" t="s">
        <v>78</v>
      </c>
      <c r="H36" s="15"/>
    </row>
    <row r="37" spans="1:8" ht="60" customHeight="1" thickBot="1" x14ac:dyDescent="0.3">
      <c r="A37" s="48">
        <f t="shared" si="0"/>
        <v>28</v>
      </c>
      <c r="B37" s="56" t="s">
        <v>43</v>
      </c>
      <c r="C37" s="52" t="s">
        <v>73</v>
      </c>
      <c r="D37" s="50">
        <v>224516.13</v>
      </c>
      <c r="E37" s="50">
        <v>4516.13</v>
      </c>
      <c r="F37" s="50">
        <f>Tabla1[[#This Row],[Columna3]]-Tabla1[[#This Row],[Columna32]]</f>
        <v>220000</v>
      </c>
      <c r="G37" s="51" t="s">
        <v>79</v>
      </c>
    </row>
    <row r="38" spans="1:8" ht="60" customHeight="1" thickBot="1" x14ac:dyDescent="0.3">
      <c r="A38" s="48">
        <f t="shared" si="0"/>
        <v>29</v>
      </c>
      <c r="B38" s="56" t="s">
        <v>44</v>
      </c>
      <c r="C38" s="52" t="s">
        <v>74</v>
      </c>
      <c r="D38" s="50">
        <v>134709.68</v>
      </c>
      <c r="E38" s="50">
        <v>2709.68</v>
      </c>
      <c r="F38" s="50">
        <f>Tabla1[[#This Row],[Columna3]]-Tabla1[[#This Row],[Columna32]]</f>
        <v>132000</v>
      </c>
      <c r="G38" s="51" t="s">
        <v>79</v>
      </c>
    </row>
    <row r="39" spans="1:8" ht="60" customHeight="1" thickBot="1" x14ac:dyDescent="0.3">
      <c r="A39" s="48">
        <f t="shared" si="0"/>
        <v>30</v>
      </c>
      <c r="B39" s="56" t="s">
        <v>45</v>
      </c>
      <c r="C39" s="52" t="s">
        <v>75</v>
      </c>
      <c r="D39" s="50">
        <v>101032.26</v>
      </c>
      <c r="E39" s="50">
        <v>2032.26</v>
      </c>
      <c r="F39" s="50">
        <f>Tabla1[[#This Row],[Columna3]]-Tabla1[[#This Row],[Columna32]]</f>
        <v>99000</v>
      </c>
      <c r="G39" s="51" t="s">
        <v>79</v>
      </c>
    </row>
    <row r="40" spans="1:8" ht="18.75" x14ac:dyDescent="0.25">
      <c r="A40" s="17"/>
      <c r="B40" s="18"/>
      <c r="C40" s="19"/>
      <c r="D40" s="20"/>
      <c r="E40" s="20"/>
      <c r="F40" s="20"/>
      <c r="G40" s="21"/>
    </row>
    <row r="41" spans="1:8" ht="28.5" x14ac:dyDescent="0.25">
      <c r="D41" s="58" t="s">
        <v>14</v>
      </c>
      <c r="E41" s="58"/>
      <c r="F41" s="58"/>
    </row>
  </sheetData>
  <protectedRanges>
    <protectedRange sqref="B12" name="Rango1_2_1"/>
    <protectedRange sqref="B13" name="Rango1_2_1_1"/>
    <protectedRange sqref="B17" name="Rango1_1_2_2_1"/>
    <protectedRange sqref="B27" name="Rango1_2_4"/>
  </protectedRanges>
  <mergeCells count="1">
    <mergeCell ref="A4:G4"/>
  </mergeCells>
  <printOptions horizontalCentered="1"/>
  <pageMargins left="0" right="0" top="0.74803149606299213" bottom="0.74803149606299213" header="0.31496062992125984" footer="0.31496062992125984"/>
  <pageSetup scale="32" orientation="portrait" r:id="rId1"/>
  <colBreaks count="1" manualBreakCount="1">
    <brk id="7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2024-02-05T17:50:34Z</cp:lastPrinted>
  <dcterms:created xsi:type="dcterms:W3CDTF">2014-02-03T17:10:02Z</dcterms:created>
  <dcterms:modified xsi:type="dcterms:W3CDTF">2024-02-06T16:08:23Z</dcterms:modified>
</cp:coreProperties>
</file>