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E3E3C064-C4E5-45B9-AF2A-9D04878BEBE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Print_Area" localSheetId="0">Hoja1!$A$2:$J$38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10" i="1"/>
  <c r="A36" i="1" l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<sst xmlns="http://schemas.openxmlformats.org/spreadsheetml/2006/main" count="103" uniqueCount="79">
  <si>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</si>
  <si>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</si>
  <si>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</si>
  <si>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</si>
  <si>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</si>
  <si>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</si>
  <si>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</si>
  <si>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</si>
  <si>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</si>
  <si>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</si>
  <si>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</si>
  <si>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</si>
  <si>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</si>
  <si>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</si>
  <si>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</si>
  <si>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</si>
  <si>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</si>
  <si>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</si>
  <si>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</si>
  <si>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</si>
  <si>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</si>
  <si>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</si>
  <si>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</si>
  <si>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</si>
  <si>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</si>
  <si>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</si>
  <si>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</si>
  <si>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</si>
  <si>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</si>
  <si>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</si>
  <si>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</si>
  <si>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</si>
  <si>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</si>
  <si>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</si>
  <si>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</si>
  <si>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</si>
  <si>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</si>
  <si>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</si>
  <si>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</si>
  <si>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</si>
  <si>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</si>
  <si>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</si>
  <si>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</si>
  <si>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</si>
  <si>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</si>
  <si>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</si>
  <si>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</si>
  <si>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</si>
  <si>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</si>
  <si>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</si>
  <si>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</si>
  <si>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</si>
  <si>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</si>
  <si>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</si>
  <si>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22-2024</t>
  </si>
  <si>
    <t>25-2024</t>
  </si>
  <si>
    <t>29-2024</t>
  </si>
  <si>
    <t>30-2024</t>
  </si>
  <si>
    <t>31-2024</t>
  </si>
  <si>
    <t>ISCELLE MARIE MARSICOVETERE DE LEÓN</t>
  </si>
  <si>
    <t>RAISA ALEXANDRA MARROQUIN CASTRO</t>
  </si>
  <si>
    <t>32-2024</t>
  </si>
  <si>
    <t>Columna33</t>
  </si>
  <si>
    <t>HONORARIO MENSUAL FEBRERO</t>
  </si>
  <si>
    <t>INGRESOS CORRIENTES</t>
  </si>
  <si>
    <t>Columna34</t>
  </si>
  <si>
    <t>HONORARIO MENSUAL MARZO</t>
  </si>
  <si>
    <t>JUAN ENRIQUE HERNÁNDEZ CHANCHAVAC</t>
  </si>
  <si>
    <t>33-2024</t>
  </si>
  <si>
    <t>XIMENA DE LOS ANGELES CONTRERAS ZÚÑIGA</t>
  </si>
  <si>
    <t>34-2024</t>
  </si>
  <si>
    <t>35-2024</t>
  </si>
  <si>
    <t xml:space="preserve">                   LISTADO DE ASESORES VICEPRESIDENCIA DE LA REPÚBLICA  ABRIL 2024</t>
  </si>
  <si>
    <t>Columna35</t>
  </si>
  <si>
    <t>HONORARIO MENSUAL ABRIL</t>
  </si>
  <si>
    <t xml:space="preserve">SE RESCINDIÓ CONTRATO </t>
  </si>
  <si>
    <t>MÓNICA ALEJANDRA TAYLOR ORTEGA</t>
  </si>
  <si>
    <t>36-2024</t>
  </si>
  <si>
    <t>NUEVO CONTRATO 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</si>
</sst>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4" fontId="3" fillId="0" borderId="0" xfId="1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4" fontId="3" fillId="0" borderId="0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4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J36" totalsRowShown="0" headerRowDxfId="23" dataDxfId="21" totalsRowDxfId="19" headerRowBorderDxfId="22" tableBorderDxfId="20" headerRowCellStyle="Moneda" totalsRowCellStyle="Moneda">
  <autoFilter ref="A9:J36" xr:uid="{00000000-0009-0000-0100-000001000000}"/>
  <sortState ref="A10:J28">
    <sortCondition ref="C10"/>
  </sortState>
  <tableColumns count="10">
    <tableColumn id="1" xr3:uid="{00000000-0010-0000-0000-000001000000}" name="Columna1" dataDxfId="18" totalsRowDxfId="17"/>
    <tableColumn id="2" xr3:uid="{00000000-0010-0000-0000-000002000000}" name="Columna2" dataDxfId="16"/>
    <tableColumn id="14" xr3:uid="{00000000-0010-0000-0000-00000E000000}" name="Columna22" dataDxfId="15" totalsRowDxfId="14"/>
    <tableColumn id="3" xr3:uid="{00000000-0010-0000-0000-000003000000}" name="Columna3" dataDxfId="13" totalsRowDxfId="12" dataCellStyle="Moneda"/>
    <tableColumn id="7" xr3:uid="{00000000-0010-0000-0000-000007000000}" name="Columna32" dataDxfId="11" totalsRowDxfId="10" dataCellStyle="Moneda"/>
    <tableColumn id="4" xr3:uid="{43C41F43-EE99-4DB7-83F5-3DD875A4DAB5}" name="Columna33" dataDxfId="9" totalsRowDxfId="8" dataCellStyle="Moneda"/>
    <tableColumn id="8" xr3:uid="{AA46A5A5-4853-45F3-9202-9BF7B5F8E539}" name="Columna34" dataDxfId="7" totalsRowDxfId="6" dataCellStyle="Moneda"/>
    <tableColumn id="9" xr3:uid="{6A9BE8E0-010D-4A94-9FB2-87756A2BB286}" name="Columna35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41"/>
  <sheetViews>
    <sheetView tabSelected="1" zoomScale="68" zoomScaleNormal="68" zoomScaleSheetLayoutView="30" workbookViewId="0">
      <selection activeCell="I31" sqref="I31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8" width="26.7109375" style="2" customWidth="1"/>
    <col min="9" max="9" width="26.5703125" customWidth="1"/>
    <col min="10" max="10" width="32.7109375" customWidth="1"/>
    <col min="11" max="11" width="11.42578125" style="10"/>
    <col min="12" max="56" width="11.42578125" style="5"/>
  </cols>
  <sheetData>
    <row r="3" spans="1:56" ht="10.5" customHeight="1" thickBot="1" x14ac:dyDescent="0.3">
      <c r="B3"/>
      <c r="D3" s="1"/>
      <c r="E3" s="1"/>
      <c r="F3" s="1"/>
      <c r="G3" s="1"/>
      <c r="H3" s="1"/>
    </row>
    <row r="4" spans="1:56" ht="75" customHeight="1" thickBot="1" x14ac:dyDescent="0.3">
      <c r="A4" s="55" t="s">
        <v>72</v>
      </c>
      <c r="B4" s="56"/>
      <c r="C4" s="56"/>
      <c r="D4" s="56"/>
      <c r="E4" s="56"/>
      <c r="F4" s="56"/>
      <c r="G4" s="56"/>
      <c r="H4" s="56"/>
      <c r="I4" s="56"/>
      <c r="J4" s="57"/>
    </row>
    <row r="5" spans="1:56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9"/>
      <c r="J5" s="19"/>
    </row>
    <row r="6" spans="1:56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4"/>
    </row>
    <row r="7" spans="1:56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15"/>
    </row>
    <row r="8" spans="1:56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63</v>
      </c>
      <c r="G8" s="32" t="s">
        <v>66</v>
      </c>
      <c r="H8" s="32" t="s">
        <v>74</v>
      </c>
      <c r="I8" s="30" t="s">
        <v>13</v>
      </c>
      <c r="J8" s="30" t="s">
        <v>1</v>
      </c>
      <c r="K8" s="1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62</v>
      </c>
      <c r="G9" s="37" t="s">
        <v>65</v>
      </c>
      <c r="H9" s="37" t="s">
        <v>73</v>
      </c>
      <c r="I9" s="38" t="s">
        <v>6</v>
      </c>
      <c r="J9" s="39" t="s">
        <v>7</v>
      </c>
      <c r="K9" s="12"/>
    </row>
    <row r="10" spans="1:56" s="4" customFormat="1" ht="60" customHeight="1" thickBot="1" x14ac:dyDescent="0.35">
      <c r="A10" s="40">
        <v>1</v>
      </c>
      <c r="B10" s="46" t="s">
        <v>15</v>
      </c>
      <c r="C10" s="41" t="s">
        <v>37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f>Tabla1[[#This Row],[Columna3]]-Tabla1[[#This Row],[Columna32]]-Tabla1[[#This Row],[Columna33]]-Tabla1[[#This Row],[Columna34]]-Tabla1[[#This Row],[Columna35]]</f>
        <v>152000</v>
      </c>
      <c r="J10" s="43" t="s">
        <v>64</v>
      </c>
      <c r="K10" s="1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ht="60" customHeight="1" thickBot="1" x14ac:dyDescent="0.35">
      <c r="A11" s="40">
        <v>2</v>
      </c>
      <c r="B11" s="46" t="s">
        <v>20</v>
      </c>
      <c r="C11" s="44" t="s">
        <v>38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f>Tabla1[[#This Row],[Columna3]]-Tabla1[[#This Row],[Columna32]]-Tabla1[[#This Row],[Columna33]]-Tabla1[[#This Row],[Columna34]]-Tabla1[[#This Row],[Columna35]]</f>
        <v>92000</v>
      </c>
      <c r="J11" s="43" t="s">
        <v>64</v>
      </c>
      <c r="K11" s="14"/>
    </row>
    <row r="12" spans="1:56" ht="60" customHeight="1" thickBot="1" x14ac:dyDescent="0.35">
      <c r="A12" s="40">
        <v>3</v>
      </c>
      <c r="B12" s="47" t="s">
        <v>27</v>
      </c>
      <c r="C12" s="44" t="s">
        <v>39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f>Tabla1[[#This Row],[Columna3]]-Tabla1[[#This Row],[Columna32]]-Tabla1[[#This Row],[Columna33]]-Tabla1[[#This Row],[Columna34]]-Tabla1[[#This Row],[Columna35]]</f>
        <v>144000</v>
      </c>
      <c r="J12" s="43" t="s">
        <v>64</v>
      </c>
      <c r="K12" s="14"/>
    </row>
    <row r="13" spans="1:56" ht="60" customHeight="1" thickBot="1" x14ac:dyDescent="0.35">
      <c r="A13" s="40">
        <f>A12+1</f>
        <v>4</v>
      </c>
      <c r="B13" s="46" t="s">
        <v>21</v>
      </c>
      <c r="C13" s="41" t="s">
        <v>40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f>Tabla1[[#This Row],[Columna3]]-Tabla1[[#This Row],[Columna32]]-Tabla1[[#This Row],[Columna33]]-Tabla1[[#This Row],[Columna34]]-Tabla1[[#This Row],[Columna35]]</f>
        <v>96000</v>
      </c>
      <c r="J13" s="43" t="s">
        <v>64</v>
      </c>
      <c r="K13" s="14"/>
    </row>
    <row r="14" spans="1:56" ht="60" customHeight="1" thickBot="1" x14ac:dyDescent="0.35">
      <c r="A14" s="40">
        <f t="shared" ref="A14:A36" si="0">A13+1</f>
        <v>5</v>
      </c>
      <c r="B14" s="46" t="s">
        <v>22</v>
      </c>
      <c r="C14" s="44" t="s">
        <v>41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f>Tabla1[[#This Row],[Columna3]]-Tabla1[[#This Row],[Columna32]]-Tabla1[[#This Row],[Columna33]]-Tabla1[[#This Row],[Columna34]]-Tabla1[[#This Row],[Columna35]]</f>
        <v>40000</v>
      </c>
      <c r="J14" s="43" t="s">
        <v>64</v>
      </c>
      <c r="K14" s="14"/>
    </row>
    <row r="15" spans="1:56" ht="60" customHeight="1" thickBot="1" x14ac:dyDescent="0.35">
      <c r="A15" s="40">
        <f t="shared" si="0"/>
        <v>6</v>
      </c>
      <c r="B15" s="47" t="s">
        <v>28</v>
      </c>
      <c r="C15" s="44" t="s">
        <v>42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f>Tabla1[[#This Row],[Columna3]]-Tabla1[[#This Row],[Columna32]]-Tabla1[[#This Row],[Columna33]]-Tabla1[[#This Row],[Columna34]]-Tabla1[[#This Row],[Columna35]]</f>
        <v>80000</v>
      </c>
      <c r="J15" s="43" t="s">
        <v>64</v>
      </c>
      <c r="K15" s="14"/>
    </row>
    <row r="16" spans="1:56" ht="60" customHeight="1" thickBot="1" x14ac:dyDescent="0.35">
      <c r="A16" s="40">
        <f t="shared" si="0"/>
        <v>7</v>
      </c>
      <c r="B16" s="46" t="s">
        <v>23</v>
      </c>
      <c r="C16" s="44" t="s">
        <v>43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f>Tabla1[[#This Row],[Columna3]]-Tabla1[[#This Row],[Columna32]]-Tabla1[[#This Row],[Columna33]]-Tabla1[[#This Row],[Columna34]]-Tabla1[[#This Row],[Columna35]]</f>
        <v>48000</v>
      </c>
      <c r="J16" s="43" t="s">
        <v>64</v>
      </c>
      <c r="K16" s="14"/>
    </row>
    <row r="17" spans="1:56" ht="60" customHeight="1" thickBot="1" x14ac:dyDescent="0.35">
      <c r="A17" s="40">
        <f t="shared" si="0"/>
        <v>8</v>
      </c>
      <c r="B17" s="46" t="s">
        <v>25</v>
      </c>
      <c r="C17" s="41" t="s">
        <v>44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f>Tabla1[[#This Row],[Columna3]]-Tabla1[[#This Row],[Columna32]]-Tabla1[[#This Row],[Columna33]]-Tabla1[[#This Row],[Columna34]]-Tabla1[[#This Row],[Columna35]]</f>
        <v>160000</v>
      </c>
      <c r="J17" s="43" t="s">
        <v>64</v>
      </c>
      <c r="K17" s="14"/>
    </row>
    <row r="18" spans="1:56" s="4" customFormat="1" ht="60" customHeight="1" thickBot="1" x14ac:dyDescent="0.35">
      <c r="A18" s="40">
        <f t="shared" si="0"/>
        <v>9</v>
      </c>
      <c r="B18" s="46" t="s">
        <v>18</v>
      </c>
      <c r="C18" s="44" t="s">
        <v>45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f>Tabla1[[#This Row],[Columna3]]-Tabla1[[#This Row],[Columna32]]-Tabla1[[#This Row],[Columna33]]-Tabla1[[#This Row],[Columna34]]-Tabla1[[#This Row],[Columna35]]</f>
        <v>48000</v>
      </c>
      <c r="J18" s="43" t="s">
        <v>64</v>
      </c>
      <c r="K18" s="1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s="4" customFormat="1" ht="60" customHeight="1" thickBot="1" x14ac:dyDescent="0.35">
      <c r="A19" s="40">
        <v>10</v>
      </c>
      <c r="B19" s="46" t="s">
        <v>17</v>
      </c>
      <c r="C19" s="44" t="s">
        <v>46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f>Tabla1[[#This Row],[Columna3]]-Tabla1[[#This Row],[Columna32]]-Tabla1[[#This Row],[Columna33]]-Tabla1[[#This Row],[Columna34]]-Tabla1[[#This Row],[Columna35]]</f>
        <v>48000</v>
      </c>
      <c r="J19" s="43" t="s">
        <v>64</v>
      </c>
      <c r="K19" s="1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4" customFormat="1" ht="60" customHeight="1" thickBot="1" x14ac:dyDescent="0.35">
      <c r="A20" s="40">
        <f t="shared" si="0"/>
        <v>11</v>
      </c>
      <c r="B20" s="47" t="s">
        <v>29</v>
      </c>
      <c r="C20" s="44" t="s">
        <v>47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f>Tabla1[[#This Row],[Columna3]]-Tabla1[[#This Row],[Columna32]]-Tabla1[[#This Row],[Columna33]]-Tabla1[[#This Row],[Columna34]]-Tabla1[[#This Row],[Columna35]]</f>
        <v>60000</v>
      </c>
      <c r="J20" s="43" t="s">
        <v>64</v>
      </c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4" customFormat="1" ht="60" customHeight="1" thickBot="1" x14ac:dyDescent="0.35">
      <c r="A21" s="40">
        <f t="shared" si="0"/>
        <v>12</v>
      </c>
      <c r="B21" s="47" t="s">
        <v>30</v>
      </c>
      <c r="C21" s="41" t="s">
        <v>48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f>Tabla1[[#This Row],[Columna3]]-Tabla1[[#This Row],[Columna32]]-Tabla1[[#This Row],[Columna33]]-Tabla1[[#This Row],[Columna34]]-Tabla1[[#This Row],[Columna35]]</f>
        <v>160000</v>
      </c>
      <c r="J21" s="43" t="s">
        <v>64</v>
      </c>
      <c r="K21" s="1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4" customFormat="1" ht="60" customHeight="1" thickBot="1" x14ac:dyDescent="0.35">
      <c r="A22" s="40">
        <f t="shared" si="0"/>
        <v>13</v>
      </c>
      <c r="B22" s="46" t="s">
        <v>19</v>
      </c>
      <c r="C22" s="41" t="s">
        <v>49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f>Tabla1[[#This Row],[Columna3]]-Tabla1[[#This Row],[Columna32]]-Tabla1[[#This Row],[Columna33]]-Tabla1[[#This Row],[Columna34]]-Tabla1[[#This Row],[Columna35]]</f>
        <v>56000</v>
      </c>
      <c r="J22" s="43" t="s">
        <v>64</v>
      </c>
      <c r="K22" s="1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ht="60" customHeight="1" thickBot="1" x14ac:dyDescent="0.35">
      <c r="A23" s="40">
        <f t="shared" si="0"/>
        <v>14</v>
      </c>
      <c r="B23" s="47" t="s">
        <v>31</v>
      </c>
      <c r="C23" s="41" t="s">
        <v>50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f>Tabla1[[#This Row],[Columna3]]-Tabla1[[#This Row],[Columna32]]-Tabla1[[#This Row],[Columna33]]-Tabla1[[#This Row],[Columna34]]-Tabla1[[#This Row],[Columna35]]</f>
        <v>144000</v>
      </c>
      <c r="J23" s="43" t="s">
        <v>64</v>
      </c>
      <c r="K23" s="14"/>
    </row>
    <row r="24" spans="1:56" ht="60" customHeight="1" thickBot="1" x14ac:dyDescent="0.35">
      <c r="A24" s="40">
        <v>15</v>
      </c>
      <c r="B24" s="46" t="s">
        <v>24</v>
      </c>
      <c r="C24" s="41" t="s">
        <v>51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f>Tabla1[[#This Row],[Columna3]]-Tabla1[[#This Row],[Columna32]]-Tabla1[[#This Row],[Columna33]]-Tabla1[[#This Row],[Columna34]]-Tabla1[[#This Row],[Columna35]]</f>
        <v>96000</v>
      </c>
      <c r="J24" s="43" t="s">
        <v>64</v>
      </c>
      <c r="K24" s="14"/>
    </row>
    <row r="25" spans="1:56" ht="60" customHeight="1" thickBot="1" x14ac:dyDescent="0.35">
      <c r="A25" s="40">
        <f t="shared" si="0"/>
        <v>16</v>
      </c>
      <c r="B25" s="46" t="s">
        <v>16</v>
      </c>
      <c r="C25" s="41" t="s">
        <v>52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f>Tabla1[[#This Row],[Columna3]]-Tabla1[[#This Row],[Columna32]]-Tabla1[[#This Row],[Columna33]]-Tabla1[[#This Row],[Columna34]]-Tabla1[[#This Row],[Columna35]]</f>
        <v>56000</v>
      </c>
      <c r="J25" s="43" t="s">
        <v>64</v>
      </c>
      <c r="K25" s="14"/>
    </row>
    <row r="26" spans="1:56" ht="60" customHeight="1" thickBot="1" x14ac:dyDescent="0.3">
      <c r="A26" s="40">
        <v>17</v>
      </c>
      <c r="B26" s="46" t="s">
        <v>26</v>
      </c>
      <c r="C26" s="41" t="s">
        <v>53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f>Tabla1[[#This Row],[Columna3]]-Tabla1[[#This Row],[Columna32]]-Tabla1[[#This Row],[Columna33]]-Tabla1[[#This Row],[Columna34]]-Tabla1[[#This Row],[Columna35]]</f>
        <v>80000</v>
      </c>
      <c r="J26" s="43" t="s">
        <v>64</v>
      </c>
    </row>
    <row r="27" spans="1:56" s="5" customFormat="1" ht="60" customHeight="1" thickBot="1" x14ac:dyDescent="0.3">
      <c r="A27" s="40">
        <v>18</v>
      </c>
      <c r="B27" s="47" t="s">
        <v>32</v>
      </c>
      <c r="C27" s="44" t="s">
        <v>54</v>
      </c>
      <c r="D27" s="42">
        <v>95483.87</v>
      </c>
      <c r="E27" s="42">
        <v>7483.87</v>
      </c>
      <c r="F27" s="42">
        <v>8000</v>
      </c>
      <c r="G27" s="42">
        <v>8000</v>
      </c>
      <c r="H27" s="42">
        <v>8000</v>
      </c>
      <c r="I27" s="42">
        <f>Tabla1[[#This Row],[Columna3]]-Tabla1[[#This Row],[Columna32]]-Tabla1[[#This Row],[Columna33]]-Tabla1[[#This Row],[Columna34]]-Tabla1[[#This Row],[Columna35]]</f>
        <v>64000</v>
      </c>
      <c r="J27" s="43" t="s">
        <v>64</v>
      </c>
      <c r="K27" s="10"/>
    </row>
    <row r="28" spans="1:56" ht="60" customHeight="1" thickBot="1" x14ac:dyDescent="0.35">
      <c r="A28" s="40">
        <v>19</v>
      </c>
      <c r="B28" s="47" t="s">
        <v>33</v>
      </c>
      <c r="C28" s="41" t="s">
        <v>55</v>
      </c>
      <c r="D28" s="42">
        <v>58870.97</v>
      </c>
      <c r="E28" s="42">
        <v>3870.97</v>
      </c>
      <c r="F28" s="42">
        <v>5000</v>
      </c>
      <c r="G28" s="42">
        <v>5000</v>
      </c>
      <c r="H28" s="42">
        <v>5000</v>
      </c>
      <c r="I28" s="42">
        <f>Tabla1[[#This Row],[Columna3]]-Tabla1[[#This Row],[Columna32]]-Tabla1[[#This Row],[Columna33]]-Tabla1[[#This Row],[Columna34]]-Tabla1[[#This Row],[Columna35]]</f>
        <v>40000</v>
      </c>
      <c r="J28" s="43" t="s">
        <v>64</v>
      </c>
      <c r="K28" s="14"/>
    </row>
    <row r="29" spans="1:56" ht="60" customHeight="1" thickBot="1" x14ac:dyDescent="0.3">
      <c r="A29" s="40">
        <v>20</v>
      </c>
      <c r="B29" s="47" t="s">
        <v>34</v>
      </c>
      <c r="C29" s="44" t="s">
        <v>56</v>
      </c>
      <c r="D29" s="42">
        <v>224516.13</v>
      </c>
      <c r="E29" s="42">
        <v>4516.13</v>
      </c>
      <c r="F29" s="42">
        <v>20000</v>
      </c>
      <c r="G29" s="42">
        <v>20000</v>
      </c>
      <c r="H29" s="42">
        <v>20000</v>
      </c>
      <c r="I29" s="42">
        <f>Tabla1[[#This Row],[Columna3]]-Tabla1[[#This Row],[Columna32]]-Tabla1[[#This Row],[Columna33]]-Tabla1[[#This Row],[Columna34]]-Tabla1[[#This Row],[Columna35]]</f>
        <v>160000</v>
      </c>
      <c r="J29" s="43" t="s">
        <v>64</v>
      </c>
    </row>
    <row r="30" spans="1:56" ht="60" customHeight="1" thickBot="1" x14ac:dyDescent="0.3">
      <c r="A30" s="40">
        <v>21</v>
      </c>
      <c r="B30" s="47" t="s">
        <v>35</v>
      </c>
      <c r="C30" s="44" t="s">
        <v>57</v>
      </c>
      <c r="D30" s="42">
        <v>134709.68</v>
      </c>
      <c r="E30" s="42">
        <v>2709.68</v>
      </c>
      <c r="F30" s="42">
        <v>12000</v>
      </c>
      <c r="G30" s="42">
        <v>12000</v>
      </c>
      <c r="H30" s="42">
        <v>12000</v>
      </c>
      <c r="I30" s="42">
        <f>Tabla1[[#This Row],[Columna3]]-Tabla1[[#This Row],[Columna32]]-Tabla1[[#This Row],[Columna33]]-Tabla1[[#This Row],[Columna34]]-Tabla1[[#This Row],[Columna35]]</f>
        <v>96000</v>
      </c>
      <c r="J30" s="43" t="s">
        <v>64</v>
      </c>
    </row>
    <row r="31" spans="1:56" ht="60" customHeight="1" thickBot="1" x14ac:dyDescent="0.3">
      <c r="A31" s="40">
        <v>22</v>
      </c>
      <c r="B31" s="47" t="s">
        <v>36</v>
      </c>
      <c r="C31" s="44" t="s">
        <v>58</v>
      </c>
      <c r="D31" s="42">
        <v>101032.26</v>
      </c>
      <c r="E31" s="42">
        <v>2032.26</v>
      </c>
      <c r="F31" s="42">
        <v>9000</v>
      </c>
      <c r="G31" s="42">
        <v>9000</v>
      </c>
      <c r="H31" s="42">
        <v>9000</v>
      </c>
      <c r="I31" s="42">
        <f>Tabla1[[#This Row],[Columna3]]-Tabla1[[#This Row],[Columna32]]-Tabla1[[#This Row],[Columna33]]-Tabla1[[#This Row],[Columna34]]-Tabla1[[#This Row],[Columna35]]</f>
        <v>72000</v>
      </c>
      <c r="J31" s="43" t="s">
        <v>64</v>
      </c>
    </row>
    <row r="32" spans="1:56" ht="55.5" customHeight="1" thickBot="1" x14ac:dyDescent="0.3">
      <c r="A32" s="40">
        <f t="shared" si="0"/>
        <v>23</v>
      </c>
      <c r="B32" s="47" t="s">
        <v>60</v>
      </c>
      <c r="C32" s="44" t="s">
        <v>61</v>
      </c>
      <c r="D32" s="42">
        <v>169965.52</v>
      </c>
      <c r="E32" s="42">
        <v>0</v>
      </c>
      <c r="F32" s="42">
        <v>14965.52</v>
      </c>
      <c r="G32" s="42">
        <v>15500</v>
      </c>
      <c r="H32" s="42">
        <v>15500</v>
      </c>
      <c r="I32" s="42">
        <f>Tabla1[[#This Row],[Columna3]]-Tabla1[[#This Row],[Columna32]]-Tabla1[[#This Row],[Columna33]]-Tabla1[[#This Row],[Columna34]]-Tabla1[[#This Row],[Columna35]]</f>
        <v>124000</v>
      </c>
      <c r="J32" s="43" t="s">
        <v>64</v>
      </c>
    </row>
    <row r="33" spans="1:10" ht="64.5" customHeight="1" thickBot="1" x14ac:dyDescent="0.3">
      <c r="A33" s="40">
        <f t="shared" si="0"/>
        <v>24</v>
      </c>
      <c r="B33" s="47" t="s">
        <v>67</v>
      </c>
      <c r="C33" s="44" t="s">
        <v>68</v>
      </c>
      <c r="D33" s="42">
        <v>95275.86</v>
      </c>
      <c r="E33" s="42">
        <v>0</v>
      </c>
      <c r="F33" s="42">
        <v>5275.86</v>
      </c>
      <c r="G33" s="42">
        <v>9000</v>
      </c>
      <c r="H33" s="42">
        <v>9000</v>
      </c>
      <c r="I33" s="42">
        <f>Tabla1[[#This Row],[Columna3]]-Tabla1[[#This Row],[Columna32]]-Tabla1[[#This Row],[Columna33]]-Tabla1[[#This Row],[Columna34]]-Tabla1[[#This Row],[Columna35]]</f>
        <v>72000</v>
      </c>
      <c r="J33" s="43" t="s">
        <v>64</v>
      </c>
    </row>
    <row r="34" spans="1:10" ht="55.5" customHeight="1" thickBot="1" x14ac:dyDescent="0.3">
      <c r="A34" s="40">
        <f t="shared" si="0"/>
        <v>25</v>
      </c>
      <c r="B34" s="47" t="s">
        <v>69</v>
      </c>
      <c r="C34" s="44" t="s">
        <v>70</v>
      </c>
      <c r="D34" s="42">
        <v>123724.14</v>
      </c>
      <c r="E34" s="42">
        <v>0</v>
      </c>
      <c r="F34" s="42">
        <v>3724.14</v>
      </c>
      <c r="G34" s="42">
        <v>12000</v>
      </c>
      <c r="H34" s="42">
        <v>12000</v>
      </c>
      <c r="I34" s="42">
        <f>Tabla1[[#This Row],[Columna3]]-Tabla1[[#This Row],[Columna32]]-Tabla1[[#This Row],[Columna33]]-Tabla1[[#This Row],[Columna34]]-Tabla1[[#This Row],[Columna35]]</f>
        <v>96000</v>
      </c>
      <c r="J34" s="43" t="s">
        <v>64</v>
      </c>
    </row>
    <row r="35" spans="1:10" ht="55.5" customHeight="1" thickBot="1" x14ac:dyDescent="0.3">
      <c r="A35" s="40">
        <f t="shared" si="0"/>
        <v>26</v>
      </c>
      <c r="B35" s="47" t="s">
        <v>59</v>
      </c>
      <c r="C35" s="44" t="s">
        <v>71</v>
      </c>
      <c r="D35" s="42">
        <v>230000</v>
      </c>
      <c r="E35" s="42">
        <v>0</v>
      </c>
      <c r="F35" s="42">
        <v>0</v>
      </c>
      <c r="G35" s="42">
        <v>23000</v>
      </c>
      <c r="H35" s="42">
        <v>5366.6670000000004</v>
      </c>
      <c r="I35" s="42">
        <v>0</v>
      </c>
      <c r="J35" s="43" t="s">
        <v>75</v>
      </c>
    </row>
    <row r="36" spans="1:10" ht="55.5" customHeight="1" thickBot="1" x14ac:dyDescent="0.3">
      <c r="A36" s="40">
        <f t="shared" si="0"/>
        <v>27</v>
      </c>
      <c r="B36" s="47" t="s">
        <v>76</v>
      </c>
      <c r="C36" s="44" t="s">
        <v>77</v>
      </c>
      <c r="D36" s="42">
        <v>126000</v>
      </c>
      <c r="E36" s="42">
        <v>0</v>
      </c>
      <c r="F36" s="42">
        <v>0</v>
      </c>
      <c r="G36" s="42"/>
      <c r="H36" s="42">
        <v>14000</v>
      </c>
      <c r="I36" s="42">
        <f>Tabla1[[#This Row],[Columna3]]-Tabla1[[#This Row],[Columna32]]-Tabla1[[#This Row],[Columna33]]-Tabla1[[#This Row],[Columna34]]-Tabla1[[#This Row],[Columna35]]</f>
        <v>112000</v>
      </c>
      <c r="J36" s="43" t="s">
        <v>78</v>
      </c>
    </row>
    <row r="37" spans="1:10" ht="55.5" customHeight="1" x14ac:dyDescent="0.25">
      <c r="A37" s="50"/>
      <c r="B37" s="51"/>
      <c r="C37" s="52"/>
      <c r="D37" s="53"/>
      <c r="E37" s="58" t="s">
        <v>14</v>
      </c>
      <c r="F37" s="58"/>
      <c r="G37" s="58"/>
      <c r="H37" s="49"/>
      <c r="I37" s="53"/>
      <c r="J37" s="54"/>
    </row>
    <row r="38" spans="1:10" ht="55.5" customHeight="1" x14ac:dyDescent="0.25">
      <c r="A38" s="50"/>
      <c r="B38" s="51"/>
      <c r="C38" s="52"/>
      <c r="D38" s="53"/>
      <c r="E38" s="53"/>
      <c r="F38" s="53"/>
      <c r="G38" s="53"/>
      <c r="H38" s="53"/>
      <c r="I38" s="53"/>
      <c r="J38" s="54"/>
    </row>
    <row r="39" spans="1:10" ht="28.5" x14ac:dyDescent="0.25">
      <c r="F39" s="45"/>
      <c r="G39" s="45"/>
      <c r="H39" s="45"/>
      <c r="I39" s="45"/>
    </row>
    <row r="40" spans="1:10" ht="28.5" x14ac:dyDescent="0.25">
      <c r="F40" s="45"/>
      <c r="G40" s="45"/>
      <c r="H40" s="45"/>
      <c r="I40" s="45"/>
    </row>
    <row r="41" spans="1:10" ht="40.5" customHeight="1" x14ac:dyDescent="0.25">
      <c r="G41" s="48"/>
      <c r="H41" s="49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J4"/>
    <mergeCell ref="E37:G37"/>
  </mergeCells>
  <printOptions horizontalCentered="1"/>
  <pageMargins left="0" right="0" top="0.74803149606299213" bottom="0.74803149606299213" header="0.31496062992125984" footer="0.31496062992125984"/>
  <pageSetup scale="35" orientation="portrait" r:id="rId1"/>
  <rowBreaks count="1" manualBreakCount="1">
    <brk id="38" max="9" man="1"/>
  </rowBreaks>
  <colBreaks count="1" manualBreakCount="1">
    <brk id="10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2024-05-06T14:11:06Z</cp:lastPrinted>
  <dcterms:created xsi:type="dcterms:W3CDTF">2014-02-03T17:10:02Z</dcterms:created>
  <dcterms:modified xsi:type="dcterms:W3CDTF">2024-05-07T20:42:19Z</dcterms:modified>
</cp:coreProperties>
</file>